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<sst xmlns="http://schemas.openxmlformats.org/spreadsheetml/2006/main" count="193" uniqueCount="105">
  <si>
    <t>TEMPERATURE (F)</t>
  </si>
  <si>
    <t>CURRENT</t>
  </si>
  <si>
    <t>PRECIPITATION (IN)</t>
  </si>
  <si>
    <t>TOTAL WATER</t>
  </si>
  <si>
    <t>SNOW</t>
  </si>
  <si>
    <t>CURRENT SNOW DEPTH (IN)</t>
  </si>
  <si>
    <t>WEATHER (CALENDAR DAY)</t>
  </si>
  <si>
    <t>THUNDER</t>
  </si>
  <si>
    <t>FOG</t>
  </si>
  <si>
    <t>HAZE</t>
  </si>
  <si>
    <t>HAIL</t>
  </si>
  <si>
    <t>ICE PELLETS</t>
  </si>
  <si>
    <t>GLAZE</t>
  </si>
  <si>
    <t>DAMAGING WINDS</t>
  </si>
  <si>
    <t>CURRENT BAROMETRIC PRESSURE (IN Hg)</t>
  </si>
  <si>
    <t>PRESSURE TENDENCY</t>
  </si>
  <si>
    <t>MAX.</t>
  </si>
  <si>
    <t>MIN.</t>
  </si>
  <si>
    <t>24 HRS. ENDING AT OBSERVATION</t>
  </si>
  <si>
    <t>SUM</t>
  </si>
  <si>
    <t>STATION LOCATION:</t>
  </si>
  <si>
    <t>ELEVATION:</t>
  </si>
  <si>
    <t>COUNTY:</t>
  </si>
  <si>
    <t>MONTH:</t>
  </si>
  <si>
    <t>DATE</t>
  </si>
  <si>
    <t>OBSERVATION TIME:</t>
  </si>
  <si>
    <t>TOWNSHIP AND ZIP CODE:</t>
  </si>
  <si>
    <t>ADDRESS:</t>
  </si>
  <si>
    <t>LODI 2S</t>
  </si>
  <si>
    <t xml:space="preserve"> 913 FEET</t>
  </si>
  <si>
    <t>MEDINA</t>
  </si>
  <si>
    <t>HARRISVILLE TOWNSHIP 44254-9630</t>
  </si>
  <si>
    <t>WIND (MPH)</t>
  </si>
  <si>
    <t>DIRECTION</t>
  </si>
  <si>
    <t>SPEED</t>
  </si>
  <si>
    <t>PEAK WIND GUST</t>
  </si>
  <si>
    <t>MONTHLY SUMMARY:</t>
  </si>
  <si>
    <t xml:space="preserve">AVERAGE MAXIMUM TEMPERATURE (F): </t>
  </si>
  <si>
    <t>AVERAGE MINIMUM TEMPERATURE (F):</t>
  </si>
  <si>
    <t>MONTHLY MEAN TEMPERATURE (F):</t>
  </si>
  <si>
    <t>MAXIMUM TEMPERATURE (F):</t>
  </si>
  <si>
    <t>MINIMUM TEMPERATURE (F):</t>
  </si>
  <si>
    <t>TOTAL PRECIPITATION (IN):</t>
  </si>
  <si>
    <t>TOTAL SNOWFALL (IN):</t>
  </si>
  <si>
    <t>PEAK WIND GUST (MPH):</t>
  </si>
  <si>
    <t>AVERAGE PEAK WIND GUST (MPH):</t>
  </si>
  <si>
    <t>AVG. BAROMETRIC PRESSURE (IN Hg):</t>
  </si>
  <si>
    <t>REMARKS</t>
  </si>
  <si>
    <t xml:space="preserve">  10 PM EASTERN</t>
  </si>
  <si>
    <t>F</t>
  </si>
  <si>
    <t>S</t>
  </si>
  <si>
    <t>SSE</t>
  </si>
  <si>
    <t>8G22</t>
  </si>
  <si>
    <t>Rain 2 PM into the evening</t>
  </si>
  <si>
    <t>R</t>
  </si>
  <si>
    <t>W</t>
  </si>
  <si>
    <t>9G18</t>
  </si>
  <si>
    <t>SW</t>
  </si>
  <si>
    <t>SE</t>
  </si>
  <si>
    <t>Warm FROPA early AM</t>
  </si>
  <si>
    <t>--</t>
  </si>
  <si>
    <t>Calm</t>
  </si>
  <si>
    <t>Front oscillates over northern OH throughout the day.</t>
  </si>
  <si>
    <t>WSW</t>
  </si>
  <si>
    <t>25G46</t>
  </si>
  <si>
    <t>X</t>
  </si>
  <si>
    <t>FROPA~4 PM  RW change to SW AM</t>
  </si>
  <si>
    <t>PM SW-Wind chills: 0 to -15 F</t>
  </si>
  <si>
    <t>Early AM SW</t>
  </si>
  <si>
    <t>MARCH</t>
  </si>
  <si>
    <t>9476 COUNTY ROAD 90</t>
  </si>
  <si>
    <t>Trace</t>
  </si>
  <si>
    <t>High Wind Warning-WS 2 PM-6:30 PM-FROPA~5 PM-RW to IP then SW within 2 hrs. after FROPA-RW+ mixed with small hail along cold front.</t>
  </si>
  <si>
    <t>Front pushes north as a warm front-warm, southwesterly breezes-Spring Fever!</t>
  </si>
  <si>
    <t>High Wind Warning expired at 3 AM-Wind Advisory 3 AM-4 PM-SW end in early PM</t>
  </si>
  <si>
    <t>MAX. BAROMETRIC PRESSURE (IN Hg):</t>
  </si>
  <si>
    <t>MIN. BAROMETRIC PRESSURE (IN Hg):</t>
  </si>
  <si>
    <t>Flurries~7 AM-Light evening fog</t>
  </si>
  <si>
    <t>Light early AM fog</t>
  </si>
  <si>
    <t xml:space="preserve">Cold front drops over extreme N OH and stalls.  Temps. in the 40's near Lake Erie.  </t>
  </si>
  <si>
    <t>Thundershowers 2-3 PM, FROPA 7:30 PM-8 PM, evening rain and patchy fog</t>
  </si>
  <si>
    <t>N</t>
  </si>
  <si>
    <t>Rain ends 1-2 AM, Flurries~9 AM, gradual clearing PM</t>
  </si>
  <si>
    <t>Sprinkles~7 AM, foggy &amp; misty evening</t>
  </si>
  <si>
    <t>Mist and fog during predawn hours</t>
  </si>
  <si>
    <t>ENE</t>
  </si>
  <si>
    <t>Periodic light rain and drizzle from 5 PM into the evening</t>
  </si>
  <si>
    <t>Periods of rain AM, foggy</t>
  </si>
  <si>
    <t>NW</t>
  </si>
  <si>
    <t>FROPA~12 PM, Rain with FROPA, locally heavy PM snow showers &amp; windy</t>
  </si>
  <si>
    <t>6G14</t>
  </si>
  <si>
    <t>Occasional flurries into the afternoon</t>
  </si>
  <si>
    <t>Afternoon rain becomes mixed with snow in the evening, patchy fog</t>
  </si>
  <si>
    <t>WNW</t>
  </si>
  <si>
    <t>Winter Storm Warning-Snow, heavy at times from soon after sunrise through early PM-Snow mixes with freezing rain &amp; ice pellets early PM before ending</t>
  </si>
  <si>
    <t xml:space="preserve">Winter Storm Warning-Freezing rain begins predawn hours, changes to rain by late AM.  Rain changes to IP then snow by early evening-Snow ends late evening </t>
  </si>
  <si>
    <t>Few lingering predawn flurries, sunny afternoon</t>
  </si>
  <si>
    <t>Thundershowers 4:30 PM-6:30 PM, showers continue until about 9:30 PM</t>
  </si>
  <si>
    <t>SSW</t>
  </si>
  <si>
    <t>30.43 (11th)</t>
  </si>
  <si>
    <t>29.53 (3rd)</t>
  </si>
  <si>
    <t>(8th)</t>
  </si>
  <si>
    <t>(4th)</t>
  </si>
  <si>
    <t>(9th)</t>
  </si>
  <si>
    <t>Showers begin 11:00 PM-11:30 PM (after observation)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</si>
</sst>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"/>
  </numFmts>
  <fonts count="8">
    <font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164" fontId="6" fillId="0" borderId="5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2" fontId="0" fillId="0" borderId="0" xfId="0" applyNumberFormat="1" applyFont="1" applyAlignment="1">
      <alignment horizontal="left"/>
    </xf>
    <xf numFmtId="1" fontId="6" fillId="0" borderId="1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textRotation="90"/>
    </xf>
    <xf numFmtId="0" fontId="1" fillId="0" borderId="11" xfId="0" applyFont="1" applyBorder="1" applyAlignment="1">
      <alignment vertical="center" textRotation="90"/>
    </xf>
    <xf numFmtId="0" fontId="0" fillId="0" borderId="1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5">
      <selection activeCell="K28" sqref="K28"/>
    </sheetView>
  </sheetViews>
  <sheetFormatPr defaultColWidth="9.140625" defaultRowHeight="12.75"/>
  <cols>
    <col min="1" max="1" width="3.00390625" style="0" customWidth="1"/>
    <col min="2" max="3" width="6.7109375" style="0" customWidth="1"/>
    <col min="4" max="4" width="5.7109375" style="0" customWidth="1"/>
    <col min="5" max="7" width="6.7109375" style="0" customWidth="1"/>
    <col min="8" max="14" width="3.28125" style="0" customWidth="1"/>
    <col min="15" max="15" width="7.7109375" style="0" customWidth="1"/>
    <col min="16" max="16" width="4.28125" style="0" customWidth="1"/>
    <col min="17" max="17" width="4.8515625" style="0" customWidth="1"/>
    <col min="18" max="18" width="5.28125" style="0" customWidth="1"/>
    <col min="19" max="19" width="4.28125" style="0" customWidth="1"/>
    <col min="20" max="21" width="15.7109375" style="0" customWidth="1"/>
    <col min="22" max="22" width="34.140625" style="0" customWidth="1"/>
    <col min="23" max="23" width="15.7109375" style="0" hidden="1" customWidth="1"/>
  </cols>
  <sheetData>
    <row r="1" spans="1:24" ht="18" customHeight="1">
      <c r="A1" s="6" t="s">
        <v>20</v>
      </c>
      <c r="B1" s="7"/>
      <c r="C1" s="7"/>
      <c r="D1" s="21" t="s">
        <v>28</v>
      </c>
      <c r="E1" s="7"/>
      <c r="F1" s="7"/>
      <c r="G1" s="8" t="s">
        <v>22</v>
      </c>
      <c r="H1" s="21"/>
      <c r="I1" s="21" t="s">
        <v>30</v>
      </c>
      <c r="J1" s="8"/>
      <c r="K1" s="7"/>
      <c r="L1" s="7"/>
      <c r="M1" s="7"/>
      <c r="N1" s="7"/>
      <c r="O1" s="8" t="s">
        <v>23</v>
      </c>
      <c r="P1" s="23" t="s">
        <v>69</v>
      </c>
      <c r="Q1" s="23"/>
      <c r="R1" s="40">
        <v>2002</v>
      </c>
      <c r="S1" s="23"/>
      <c r="T1" s="7"/>
      <c r="U1" s="8" t="s">
        <v>25</v>
      </c>
      <c r="V1" s="21" t="s">
        <v>48</v>
      </c>
      <c r="W1" s="7"/>
      <c r="X1" s="19"/>
    </row>
    <row r="2" spans="1:24" ht="18" customHeight="1">
      <c r="A2" s="6" t="s">
        <v>21</v>
      </c>
      <c r="B2" s="4"/>
      <c r="C2" s="22" t="s">
        <v>29</v>
      </c>
      <c r="D2" s="4"/>
      <c r="E2" s="4"/>
      <c r="F2" s="5" t="s">
        <v>27</v>
      </c>
      <c r="G2" s="4"/>
      <c r="H2" s="22" t="s">
        <v>70</v>
      </c>
      <c r="I2" s="4"/>
      <c r="J2" s="4"/>
      <c r="K2" s="4"/>
      <c r="L2" s="4"/>
      <c r="M2" s="4"/>
      <c r="N2" s="4"/>
      <c r="O2" s="4"/>
      <c r="P2" s="4"/>
      <c r="Q2" s="11"/>
      <c r="R2" s="11"/>
      <c r="S2" s="11"/>
      <c r="T2" s="17" t="s">
        <v>26</v>
      </c>
      <c r="U2" s="7"/>
      <c r="V2" s="21" t="s">
        <v>31</v>
      </c>
      <c r="W2" s="7"/>
      <c r="X2" s="19"/>
    </row>
    <row r="3" spans="1:24" ht="14.25" customHeight="1">
      <c r="A3" s="62" t="s">
        <v>24</v>
      </c>
      <c r="B3" s="49" t="s">
        <v>0</v>
      </c>
      <c r="C3" s="49"/>
      <c r="D3" s="49"/>
      <c r="E3" s="49" t="s">
        <v>2</v>
      </c>
      <c r="F3" s="49"/>
      <c r="G3" s="49"/>
      <c r="H3" s="49" t="s">
        <v>6</v>
      </c>
      <c r="I3" s="49"/>
      <c r="J3" s="49"/>
      <c r="K3" s="49"/>
      <c r="L3" s="49"/>
      <c r="M3" s="49"/>
      <c r="N3" s="49"/>
      <c r="O3" s="58" t="s">
        <v>14</v>
      </c>
      <c r="P3" s="58" t="s">
        <v>15</v>
      </c>
      <c r="Q3" s="65" t="s">
        <v>32</v>
      </c>
      <c r="R3" s="66"/>
      <c r="S3" s="67"/>
      <c r="T3" s="59" t="s">
        <v>47</v>
      </c>
      <c r="U3" s="60"/>
      <c r="V3" s="60"/>
      <c r="W3" s="60"/>
      <c r="X3" s="19"/>
    </row>
    <row r="4" spans="1:24" ht="12.75" customHeight="1">
      <c r="A4" s="63"/>
      <c r="B4" s="50" t="s">
        <v>18</v>
      </c>
      <c r="C4" s="51"/>
      <c r="D4" s="52" t="s">
        <v>1</v>
      </c>
      <c r="E4" s="50" t="s">
        <v>18</v>
      </c>
      <c r="F4" s="50"/>
      <c r="G4" s="52" t="s">
        <v>5</v>
      </c>
      <c r="H4" s="55" t="s">
        <v>7</v>
      </c>
      <c r="I4" s="55" t="s">
        <v>10</v>
      </c>
      <c r="J4" s="55" t="s">
        <v>11</v>
      </c>
      <c r="K4" s="55" t="s">
        <v>12</v>
      </c>
      <c r="L4" s="52" t="s">
        <v>13</v>
      </c>
      <c r="M4" s="55" t="s">
        <v>8</v>
      </c>
      <c r="N4" s="55" t="s">
        <v>9</v>
      </c>
      <c r="O4" s="52"/>
      <c r="P4" s="52"/>
      <c r="Q4" s="70" t="s">
        <v>1</v>
      </c>
      <c r="R4" s="71"/>
      <c r="S4" s="57" t="s">
        <v>35</v>
      </c>
      <c r="T4" s="13"/>
      <c r="U4" s="14"/>
      <c r="V4" s="14"/>
      <c r="W4" s="12"/>
      <c r="X4" s="19"/>
    </row>
    <row r="5" spans="1:24" ht="15" customHeight="1">
      <c r="A5" s="63"/>
      <c r="B5" s="51"/>
      <c r="C5" s="51"/>
      <c r="D5" s="52"/>
      <c r="E5" s="50"/>
      <c r="F5" s="50"/>
      <c r="G5" s="53"/>
      <c r="H5" s="55"/>
      <c r="I5" s="55"/>
      <c r="J5" s="55"/>
      <c r="K5" s="55"/>
      <c r="L5" s="52"/>
      <c r="M5" s="55"/>
      <c r="N5" s="55"/>
      <c r="O5" s="52"/>
      <c r="P5" s="52"/>
      <c r="Q5" s="57" t="s">
        <v>33</v>
      </c>
      <c r="R5" s="57" t="s">
        <v>34</v>
      </c>
      <c r="S5" s="68"/>
      <c r="T5" s="18"/>
      <c r="U5" s="20"/>
      <c r="V5" s="20"/>
      <c r="W5" s="12"/>
      <c r="X5" s="19"/>
    </row>
    <row r="6" spans="1:24" ht="36.75" customHeight="1">
      <c r="A6" s="63"/>
      <c r="B6" s="1" t="s">
        <v>16</v>
      </c>
      <c r="C6" s="1" t="s">
        <v>17</v>
      </c>
      <c r="D6" s="64"/>
      <c r="E6" s="2" t="s">
        <v>3</v>
      </c>
      <c r="F6" s="1" t="s">
        <v>4</v>
      </c>
      <c r="G6" s="54"/>
      <c r="H6" s="56"/>
      <c r="I6" s="56"/>
      <c r="J6" s="56"/>
      <c r="K6" s="56"/>
      <c r="L6" s="57"/>
      <c r="M6" s="56"/>
      <c r="N6" s="56"/>
      <c r="O6" s="57"/>
      <c r="P6" s="57"/>
      <c r="Q6" s="58"/>
      <c r="R6" s="69"/>
      <c r="S6" s="69"/>
      <c r="T6" s="15"/>
      <c r="U6" s="16"/>
      <c r="V6" s="16"/>
      <c r="W6" s="12"/>
      <c r="X6" s="19"/>
    </row>
    <row r="7" spans="1:24" ht="15" customHeight="1">
      <c r="A7" s="3">
        <v>1</v>
      </c>
      <c r="B7" s="3">
        <v>42</v>
      </c>
      <c r="C7" s="3">
        <v>24</v>
      </c>
      <c r="D7" s="3">
        <v>29</v>
      </c>
      <c r="E7" s="3"/>
      <c r="F7" s="3"/>
      <c r="G7" s="3"/>
      <c r="H7" s="3"/>
      <c r="I7" s="3"/>
      <c r="J7" s="3"/>
      <c r="K7" s="3"/>
      <c r="L7" s="3"/>
      <c r="M7" s="3"/>
      <c r="N7" s="3"/>
      <c r="O7" s="35">
        <v>30.35</v>
      </c>
      <c r="P7" s="3" t="s">
        <v>49</v>
      </c>
      <c r="Q7" s="28" t="s">
        <v>50</v>
      </c>
      <c r="R7" s="28">
        <v>2</v>
      </c>
      <c r="S7" s="28">
        <v>20</v>
      </c>
      <c r="T7" s="43"/>
      <c r="U7" s="44"/>
      <c r="V7" s="44"/>
      <c r="W7" s="44"/>
      <c r="X7" s="19"/>
    </row>
    <row r="8" spans="1:24" ht="15" customHeight="1">
      <c r="A8" s="3">
        <v>2</v>
      </c>
      <c r="B8" s="3">
        <v>54</v>
      </c>
      <c r="C8" s="3">
        <v>25</v>
      </c>
      <c r="D8" s="3">
        <v>44</v>
      </c>
      <c r="E8" s="3">
        <v>0.43</v>
      </c>
      <c r="F8" s="3"/>
      <c r="G8" s="3"/>
      <c r="H8" s="3"/>
      <c r="I8" s="3"/>
      <c r="J8" s="3"/>
      <c r="K8" s="3"/>
      <c r="L8" s="3"/>
      <c r="M8" s="3"/>
      <c r="N8" s="3"/>
      <c r="O8" s="35">
        <v>29.6</v>
      </c>
      <c r="P8" s="3" t="s">
        <v>49</v>
      </c>
      <c r="Q8" s="28" t="s">
        <v>51</v>
      </c>
      <c r="R8" s="28" t="s">
        <v>52</v>
      </c>
      <c r="S8" s="28">
        <v>26</v>
      </c>
      <c r="T8" s="43" t="s">
        <v>53</v>
      </c>
      <c r="U8" s="44"/>
      <c r="V8" s="44"/>
      <c r="W8" s="44"/>
      <c r="X8" s="19"/>
    </row>
    <row r="9" spans="1:24" ht="15" customHeight="1">
      <c r="A9" s="3">
        <v>3</v>
      </c>
      <c r="B9" s="3">
        <v>48</v>
      </c>
      <c r="C9" s="3">
        <v>17</v>
      </c>
      <c r="D9" s="3">
        <v>17</v>
      </c>
      <c r="E9" s="3">
        <v>0.04</v>
      </c>
      <c r="F9" s="3">
        <v>0.2</v>
      </c>
      <c r="G9" s="3" t="s">
        <v>71</v>
      </c>
      <c r="H9" s="3"/>
      <c r="I9" s="3"/>
      <c r="J9" s="3"/>
      <c r="K9" s="3"/>
      <c r="L9" s="3"/>
      <c r="M9" s="3"/>
      <c r="N9" s="3"/>
      <c r="O9" s="35">
        <v>30.03</v>
      </c>
      <c r="P9" s="3" t="s">
        <v>54</v>
      </c>
      <c r="Q9" s="28" t="s">
        <v>55</v>
      </c>
      <c r="R9" s="28" t="s">
        <v>56</v>
      </c>
      <c r="S9" s="28">
        <v>34</v>
      </c>
      <c r="T9" s="43" t="s">
        <v>66</v>
      </c>
      <c r="U9" s="44"/>
      <c r="V9" s="44"/>
      <c r="W9" s="44"/>
      <c r="X9" s="19"/>
    </row>
    <row r="10" spans="1:24" ht="15" customHeight="1">
      <c r="A10" s="3">
        <v>4</v>
      </c>
      <c r="B10" s="3">
        <v>17</v>
      </c>
      <c r="C10" s="3">
        <v>6</v>
      </c>
      <c r="D10" s="3">
        <v>12</v>
      </c>
      <c r="E10" s="3" t="s">
        <v>71</v>
      </c>
      <c r="F10" s="3" t="s">
        <v>71</v>
      </c>
      <c r="G10" s="3" t="s">
        <v>71</v>
      </c>
      <c r="H10" s="3"/>
      <c r="I10" s="3"/>
      <c r="J10" s="3"/>
      <c r="K10" s="3"/>
      <c r="L10" s="3"/>
      <c r="M10" s="3"/>
      <c r="N10" s="3"/>
      <c r="O10" s="35">
        <v>30.21</v>
      </c>
      <c r="P10" s="3" t="s">
        <v>50</v>
      </c>
      <c r="Q10" s="28" t="s">
        <v>57</v>
      </c>
      <c r="R10" s="28">
        <v>5</v>
      </c>
      <c r="S10" s="28">
        <v>27</v>
      </c>
      <c r="T10" s="43" t="s">
        <v>67</v>
      </c>
      <c r="U10" s="44"/>
      <c r="V10" s="44"/>
      <c r="W10" s="44"/>
      <c r="X10" s="19"/>
    </row>
    <row r="11" spans="1:24" ht="15" customHeight="1">
      <c r="A11" s="3">
        <v>5</v>
      </c>
      <c r="B11" s="3">
        <v>39</v>
      </c>
      <c r="C11" s="3">
        <v>12</v>
      </c>
      <c r="D11" s="3">
        <v>32</v>
      </c>
      <c r="E11" s="3">
        <v>0.01</v>
      </c>
      <c r="F11" s="3">
        <v>0.4</v>
      </c>
      <c r="G11" s="3"/>
      <c r="H11" s="3"/>
      <c r="I11" s="3"/>
      <c r="J11" s="3"/>
      <c r="K11" s="3"/>
      <c r="L11" s="3"/>
      <c r="M11" s="3"/>
      <c r="N11" s="3"/>
      <c r="O11" s="35">
        <v>30.18</v>
      </c>
      <c r="P11" s="3" t="s">
        <v>49</v>
      </c>
      <c r="Q11" s="28" t="s">
        <v>58</v>
      </c>
      <c r="R11" s="28">
        <v>2</v>
      </c>
      <c r="S11" s="28">
        <v>31</v>
      </c>
      <c r="T11" s="43" t="s">
        <v>68</v>
      </c>
      <c r="U11" s="44"/>
      <c r="V11" s="44"/>
      <c r="W11" s="44"/>
      <c r="X11" s="19"/>
    </row>
    <row r="12" spans="1:24" ht="15" customHeight="1">
      <c r="A12" s="3">
        <v>6</v>
      </c>
      <c r="B12" s="3">
        <v>57</v>
      </c>
      <c r="C12" s="3">
        <v>32</v>
      </c>
      <c r="D12" s="3">
        <v>36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5">
        <v>30.13</v>
      </c>
      <c r="P12" s="3" t="s">
        <v>50</v>
      </c>
      <c r="Q12" s="28" t="s">
        <v>57</v>
      </c>
      <c r="R12" s="28">
        <v>2</v>
      </c>
      <c r="S12" s="28">
        <v>25</v>
      </c>
      <c r="T12" s="43" t="s">
        <v>59</v>
      </c>
      <c r="U12" s="44"/>
      <c r="V12" s="44"/>
      <c r="W12" s="44"/>
      <c r="X12" s="19"/>
    </row>
    <row r="13" spans="1:24" ht="15" customHeight="1">
      <c r="A13" s="3">
        <v>7</v>
      </c>
      <c r="B13" s="3">
        <v>56</v>
      </c>
      <c r="C13" s="3">
        <v>31</v>
      </c>
      <c r="D13" s="3">
        <v>36</v>
      </c>
      <c r="E13" s="3"/>
      <c r="F13" s="3"/>
      <c r="G13" s="3"/>
      <c r="H13" s="3"/>
      <c r="I13" s="3"/>
      <c r="J13" s="3"/>
      <c r="K13" s="3"/>
      <c r="L13" s="3"/>
      <c r="M13" s="3"/>
      <c r="N13" s="3" t="s">
        <v>65</v>
      </c>
      <c r="O13" s="35">
        <v>30.25</v>
      </c>
      <c r="P13" s="3" t="s">
        <v>54</v>
      </c>
      <c r="Q13" s="36" t="s">
        <v>60</v>
      </c>
      <c r="R13" s="28" t="s">
        <v>61</v>
      </c>
      <c r="S13" s="28">
        <v>13</v>
      </c>
      <c r="T13" s="43" t="s">
        <v>62</v>
      </c>
      <c r="U13" s="44"/>
      <c r="V13" s="44"/>
      <c r="W13" s="44"/>
      <c r="X13" s="19"/>
    </row>
    <row r="14" spans="1:24" ht="15" customHeight="1">
      <c r="A14" s="3">
        <v>8</v>
      </c>
      <c r="B14" s="3">
        <v>69</v>
      </c>
      <c r="C14" s="3">
        <v>33</v>
      </c>
      <c r="D14" s="3">
        <v>51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5">
        <v>30.14</v>
      </c>
      <c r="P14" s="3" t="s">
        <v>50</v>
      </c>
      <c r="Q14" s="28" t="s">
        <v>63</v>
      </c>
      <c r="R14" s="28">
        <v>2</v>
      </c>
      <c r="S14" s="28">
        <v>25</v>
      </c>
      <c r="T14" s="43" t="s">
        <v>73</v>
      </c>
      <c r="U14" s="44"/>
      <c r="V14" s="44"/>
      <c r="W14" s="44"/>
      <c r="X14" s="19"/>
    </row>
    <row r="15" spans="1:24" ht="22.5" customHeight="1">
      <c r="A15" s="3">
        <v>9</v>
      </c>
      <c r="B15" s="3">
        <v>66</v>
      </c>
      <c r="C15" s="3">
        <v>30</v>
      </c>
      <c r="D15" s="3">
        <v>30</v>
      </c>
      <c r="E15" s="3">
        <v>0.35</v>
      </c>
      <c r="F15" s="3" t="s">
        <v>71</v>
      </c>
      <c r="G15" s="3"/>
      <c r="H15" s="3"/>
      <c r="I15" s="3" t="s">
        <v>65</v>
      </c>
      <c r="J15" s="3" t="s">
        <v>65</v>
      </c>
      <c r="K15" s="3"/>
      <c r="L15" s="3" t="s">
        <v>65</v>
      </c>
      <c r="M15" s="3"/>
      <c r="N15" s="3"/>
      <c r="O15" s="35">
        <v>30.09</v>
      </c>
      <c r="P15" s="3" t="s">
        <v>54</v>
      </c>
      <c r="Q15" s="28" t="s">
        <v>63</v>
      </c>
      <c r="R15" s="28" t="s">
        <v>64</v>
      </c>
      <c r="S15" s="28">
        <v>52</v>
      </c>
      <c r="T15" s="43" t="s">
        <v>72</v>
      </c>
      <c r="U15" s="44"/>
      <c r="V15" s="44"/>
      <c r="W15" s="44"/>
      <c r="X15" s="19"/>
    </row>
    <row r="16" spans="1:24" ht="15" customHeight="1">
      <c r="A16" s="3">
        <v>10</v>
      </c>
      <c r="B16" s="3">
        <v>30</v>
      </c>
      <c r="C16" s="3">
        <v>21</v>
      </c>
      <c r="D16" s="3">
        <v>21</v>
      </c>
      <c r="E16" s="3" t="s">
        <v>71</v>
      </c>
      <c r="F16" s="3">
        <v>0.1</v>
      </c>
      <c r="G16" s="3"/>
      <c r="H16" s="3"/>
      <c r="I16" s="3"/>
      <c r="J16" s="3"/>
      <c r="K16" s="3"/>
      <c r="L16" s="3" t="s">
        <v>65</v>
      </c>
      <c r="M16" s="3"/>
      <c r="N16" s="3"/>
      <c r="O16" s="35">
        <v>30.42</v>
      </c>
      <c r="P16" s="3" t="s">
        <v>54</v>
      </c>
      <c r="Q16" s="28" t="s">
        <v>63</v>
      </c>
      <c r="R16" s="28">
        <v>2</v>
      </c>
      <c r="S16" s="28">
        <v>46</v>
      </c>
      <c r="T16" s="43" t="s">
        <v>74</v>
      </c>
      <c r="U16" s="44"/>
      <c r="V16" s="44"/>
      <c r="W16" s="44"/>
      <c r="X16" s="19"/>
    </row>
    <row r="17" spans="1:24" ht="15" customHeight="1">
      <c r="A17" s="3">
        <v>11</v>
      </c>
      <c r="B17" s="3">
        <v>41</v>
      </c>
      <c r="C17" s="3">
        <v>15</v>
      </c>
      <c r="D17" s="3">
        <v>35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5">
        <v>30.08</v>
      </c>
      <c r="P17" s="3" t="s">
        <v>49</v>
      </c>
      <c r="Q17" s="28" t="s">
        <v>58</v>
      </c>
      <c r="R17" s="28">
        <v>4</v>
      </c>
      <c r="S17" s="28">
        <v>15</v>
      </c>
      <c r="T17" s="43"/>
      <c r="U17" s="44"/>
      <c r="V17" s="44"/>
      <c r="W17" s="44"/>
      <c r="X17" s="19"/>
    </row>
    <row r="18" spans="1:24" ht="15" customHeight="1">
      <c r="A18" s="3">
        <v>12</v>
      </c>
      <c r="B18" s="3">
        <v>50</v>
      </c>
      <c r="C18" s="3">
        <v>32</v>
      </c>
      <c r="D18" s="3">
        <v>43</v>
      </c>
      <c r="E18" s="3" t="s">
        <v>71</v>
      </c>
      <c r="F18" s="3" t="s">
        <v>71</v>
      </c>
      <c r="G18" s="3"/>
      <c r="H18" s="3"/>
      <c r="I18" s="3"/>
      <c r="J18" s="3"/>
      <c r="K18" s="3"/>
      <c r="L18" s="3"/>
      <c r="M18" s="3" t="s">
        <v>65</v>
      </c>
      <c r="N18" s="3"/>
      <c r="O18" s="35">
        <v>30.01</v>
      </c>
      <c r="P18" s="3" t="s">
        <v>49</v>
      </c>
      <c r="Q18" s="36" t="s">
        <v>60</v>
      </c>
      <c r="R18" s="28" t="s">
        <v>61</v>
      </c>
      <c r="S18" s="28">
        <v>10</v>
      </c>
      <c r="T18" s="43" t="s">
        <v>77</v>
      </c>
      <c r="U18" s="44"/>
      <c r="V18" s="44"/>
      <c r="W18" s="44"/>
      <c r="X18" s="19"/>
    </row>
    <row r="19" spans="1:24" ht="15" customHeight="1">
      <c r="A19" s="3">
        <v>13</v>
      </c>
      <c r="B19" s="3">
        <v>62</v>
      </c>
      <c r="C19" s="3">
        <v>40</v>
      </c>
      <c r="D19" s="3">
        <v>42</v>
      </c>
      <c r="E19" s="3"/>
      <c r="F19" s="3"/>
      <c r="G19" s="3"/>
      <c r="H19" s="3"/>
      <c r="I19" s="3"/>
      <c r="J19" s="3"/>
      <c r="K19" s="3"/>
      <c r="L19" s="3"/>
      <c r="M19" s="3" t="s">
        <v>65</v>
      </c>
      <c r="N19" s="3"/>
      <c r="O19" s="35">
        <v>29.88</v>
      </c>
      <c r="P19" s="3" t="s">
        <v>54</v>
      </c>
      <c r="Q19" s="36" t="s">
        <v>60</v>
      </c>
      <c r="R19" s="28" t="s">
        <v>61</v>
      </c>
      <c r="S19" s="28">
        <v>17</v>
      </c>
      <c r="T19" s="43" t="s">
        <v>78</v>
      </c>
      <c r="U19" s="44"/>
      <c r="V19" s="44"/>
      <c r="W19" s="44"/>
      <c r="X19" s="19"/>
    </row>
    <row r="20" spans="1:24" ht="15" customHeight="1">
      <c r="A20" s="3">
        <v>14</v>
      </c>
      <c r="B20" s="3">
        <v>67</v>
      </c>
      <c r="C20" s="3">
        <v>37</v>
      </c>
      <c r="D20" s="3">
        <v>57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5">
        <v>29.79</v>
      </c>
      <c r="P20" s="3" t="s">
        <v>49</v>
      </c>
      <c r="Q20" s="28" t="s">
        <v>51</v>
      </c>
      <c r="R20" s="28">
        <v>6</v>
      </c>
      <c r="S20" s="28">
        <v>15</v>
      </c>
      <c r="T20" s="43" t="s">
        <v>79</v>
      </c>
      <c r="U20" s="44"/>
      <c r="V20" s="44"/>
      <c r="W20" s="44"/>
      <c r="X20" s="19"/>
    </row>
    <row r="21" spans="1:24" ht="15" customHeight="1">
      <c r="A21" s="3">
        <v>15</v>
      </c>
      <c r="B21" s="3">
        <v>67</v>
      </c>
      <c r="C21" s="3">
        <v>47</v>
      </c>
      <c r="D21" s="3">
        <v>47</v>
      </c>
      <c r="E21" s="3">
        <v>0.33</v>
      </c>
      <c r="F21" s="3"/>
      <c r="G21" s="3"/>
      <c r="H21" s="3" t="s">
        <v>65</v>
      </c>
      <c r="I21" s="3"/>
      <c r="J21" s="3"/>
      <c r="K21" s="3"/>
      <c r="L21" s="3"/>
      <c r="M21" s="3" t="s">
        <v>65</v>
      </c>
      <c r="N21" s="3"/>
      <c r="O21" s="35">
        <v>29.94</v>
      </c>
      <c r="P21" s="3" t="s">
        <v>54</v>
      </c>
      <c r="Q21" s="28" t="s">
        <v>81</v>
      </c>
      <c r="R21" s="28">
        <v>9</v>
      </c>
      <c r="S21" s="28">
        <v>26</v>
      </c>
      <c r="T21" s="43" t="s">
        <v>80</v>
      </c>
      <c r="U21" s="44"/>
      <c r="V21" s="44"/>
      <c r="W21" s="44"/>
      <c r="X21" s="19"/>
    </row>
    <row r="22" spans="1:24" ht="15" customHeight="1">
      <c r="A22" s="3">
        <v>16</v>
      </c>
      <c r="B22" s="3">
        <v>47</v>
      </c>
      <c r="C22" s="3">
        <v>30</v>
      </c>
      <c r="D22" s="3">
        <v>30</v>
      </c>
      <c r="E22" s="35">
        <v>0.2</v>
      </c>
      <c r="F22" s="3" t="s">
        <v>71</v>
      </c>
      <c r="G22" s="3"/>
      <c r="H22" s="3"/>
      <c r="I22" s="3"/>
      <c r="J22" s="3"/>
      <c r="K22" s="3"/>
      <c r="L22" s="3"/>
      <c r="M22" s="3"/>
      <c r="N22" s="3"/>
      <c r="O22" s="35">
        <v>30.34</v>
      </c>
      <c r="P22" s="3" t="s">
        <v>54</v>
      </c>
      <c r="Q22" s="28" t="s">
        <v>81</v>
      </c>
      <c r="R22" s="28">
        <v>2</v>
      </c>
      <c r="S22" s="28">
        <v>22</v>
      </c>
      <c r="T22" s="43" t="s">
        <v>82</v>
      </c>
      <c r="U22" s="44"/>
      <c r="V22" s="44"/>
      <c r="W22" s="44"/>
      <c r="X22" s="19"/>
    </row>
    <row r="23" spans="1:24" ht="15" customHeight="1">
      <c r="A23" s="3">
        <v>17</v>
      </c>
      <c r="B23" s="3">
        <v>46</v>
      </c>
      <c r="C23" s="3">
        <v>28</v>
      </c>
      <c r="D23" s="3">
        <v>41</v>
      </c>
      <c r="E23" s="3" t="s">
        <v>71</v>
      </c>
      <c r="F23" s="3"/>
      <c r="G23" s="3"/>
      <c r="H23" s="3"/>
      <c r="I23" s="3"/>
      <c r="J23" s="3"/>
      <c r="K23" s="3"/>
      <c r="L23" s="3"/>
      <c r="M23" s="3" t="s">
        <v>65</v>
      </c>
      <c r="N23" s="3"/>
      <c r="O23" s="35">
        <v>30.04</v>
      </c>
      <c r="P23" s="3" t="s">
        <v>49</v>
      </c>
      <c r="Q23" s="28" t="s">
        <v>58</v>
      </c>
      <c r="R23" s="28">
        <v>3</v>
      </c>
      <c r="S23" s="28">
        <v>21</v>
      </c>
      <c r="T23" s="43" t="s">
        <v>83</v>
      </c>
      <c r="U23" s="44"/>
      <c r="V23" s="44"/>
      <c r="W23" s="44"/>
      <c r="X23" s="19"/>
    </row>
    <row r="24" spans="1:24" ht="15" customHeight="1">
      <c r="A24" s="3">
        <v>18</v>
      </c>
      <c r="B24" s="3">
        <v>48</v>
      </c>
      <c r="C24" s="3">
        <v>40</v>
      </c>
      <c r="D24" s="3">
        <v>40</v>
      </c>
      <c r="E24" s="3" t="s">
        <v>71</v>
      </c>
      <c r="F24" s="3"/>
      <c r="G24" s="3"/>
      <c r="H24" s="3"/>
      <c r="I24" s="3"/>
      <c r="J24" s="3"/>
      <c r="K24" s="3"/>
      <c r="L24" s="3"/>
      <c r="M24" s="3" t="s">
        <v>65</v>
      </c>
      <c r="N24" s="3"/>
      <c r="O24" s="35">
        <v>30.33</v>
      </c>
      <c r="P24" s="3" t="s">
        <v>54</v>
      </c>
      <c r="Q24" s="28" t="s">
        <v>81</v>
      </c>
      <c r="R24" s="28">
        <v>3</v>
      </c>
      <c r="S24" s="28">
        <v>18</v>
      </c>
      <c r="T24" s="43" t="s">
        <v>84</v>
      </c>
      <c r="U24" s="44"/>
      <c r="V24" s="44"/>
      <c r="W24" s="44"/>
      <c r="X24" s="19"/>
    </row>
    <row r="25" spans="1:24" ht="15" customHeight="1">
      <c r="A25" s="3">
        <v>19</v>
      </c>
      <c r="B25" s="3">
        <v>48</v>
      </c>
      <c r="C25" s="3">
        <v>35</v>
      </c>
      <c r="D25" s="3">
        <v>43</v>
      </c>
      <c r="E25" s="3">
        <v>0.01</v>
      </c>
      <c r="F25" s="3"/>
      <c r="G25" s="3"/>
      <c r="H25" s="3"/>
      <c r="I25" s="3"/>
      <c r="J25" s="3"/>
      <c r="K25" s="3"/>
      <c r="L25" s="3"/>
      <c r="M25" s="3"/>
      <c r="N25" s="3"/>
      <c r="O25" s="35">
        <v>30.06</v>
      </c>
      <c r="P25" s="3" t="s">
        <v>49</v>
      </c>
      <c r="Q25" s="28" t="s">
        <v>85</v>
      </c>
      <c r="R25" s="28">
        <v>4</v>
      </c>
      <c r="S25" s="28">
        <v>18</v>
      </c>
      <c r="T25" s="43" t="s">
        <v>86</v>
      </c>
      <c r="U25" s="44"/>
      <c r="V25" s="44"/>
      <c r="W25" s="44"/>
      <c r="X25" s="19"/>
    </row>
    <row r="26" spans="1:24" ht="15" customHeight="1">
      <c r="A26" s="3">
        <v>20</v>
      </c>
      <c r="B26" s="3">
        <v>46</v>
      </c>
      <c r="C26" s="3">
        <v>38</v>
      </c>
      <c r="D26" s="3">
        <v>38</v>
      </c>
      <c r="E26" s="3">
        <v>0.26</v>
      </c>
      <c r="F26" s="3"/>
      <c r="G26" s="3"/>
      <c r="H26" s="3"/>
      <c r="I26" s="3"/>
      <c r="J26" s="3"/>
      <c r="K26" s="3"/>
      <c r="L26" s="3"/>
      <c r="M26" s="3" t="s">
        <v>65</v>
      </c>
      <c r="N26" s="3"/>
      <c r="O26" s="35">
        <v>30.15</v>
      </c>
      <c r="P26" s="3" t="s">
        <v>54</v>
      </c>
      <c r="Q26" s="28" t="s">
        <v>81</v>
      </c>
      <c r="R26" s="28">
        <v>2</v>
      </c>
      <c r="S26" s="28">
        <v>26</v>
      </c>
      <c r="T26" s="43" t="s">
        <v>87</v>
      </c>
      <c r="U26" s="44"/>
      <c r="V26" s="44"/>
      <c r="W26" s="44"/>
      <c r="X26" s="19"/>
    </row>
    <row r="27" spans="1:24" ht="15" customHeight="1">
      <c r="A27" s="3">
        <v>21</v>
      </c>
      <c r="B27" s="3">
        <v>47</v>
      </c>
      <c r="C27" s="3">
        <v>20</v>
      </c>
      <c r="D27" s="3">
        <v>21</v>
      </c>
      <c r="E27" s="3">
        <v>0.14</v>
      </c>
      <c r="F27" s="41">
        <v>2</v>
      </c>
      <c r="G27" s="3">
        <v>2</v>
      </c>
      <c r="H27" s="3"/>
      <c r="I27" s="3"/>
      <c r="J27" s="3" t="s">
        <v>65</v>
      </c>
      <c r="K27" s="3"/>
      <c r="L27" s="3"/>
      <c r="M27" s="3"/>
      <c r="N27" s="3"/>
      <c r="O27" s="35">
        <v>30.22</v>
      </c>
      <c r="P27" s="3" t="s">
        <v>54</v>
      </c>
      <c r="Q27" s="28" t="s">
        <v>88</v>
      </c>
      <c r="R27" s="28">
        <v>11</v>
      </c>
      <c r="S27" s="28">
        <v>38</v>
      </c>
      <c r="T27" s="43" t="s">
        <v>89</v>
      </c>
      <c r="U27" s="44"/>
      <c r="V27" s="44"/>
      <c r="W27" s="44"/>
      <c r="X27" s="19"/>
    </row>
    <row r="28" spans="1:24" ht="15" customHeight="1">
      <c r="A28" s="3">
        <v>22</v>
      </c>
      <c r="B28" s="3">
        <v>28</v>
      </c>
      <c r="C28" s="3">
        <v>14</v>
      </c>
      <c r="D28" s="3">
        <v>27</v>
      </c>
      <c r="E28" s="3" t="s">
        <v>71</v>
      </c>
      <c r="F28" s="3" t="s">
        <v>71</v>
      </c>
      <c r="G28" s="3">
        <v>1</v>
      </c>
      <c r="H28" s="3"/>
      <c r="I28" s="3"/>
      <c r="J28" s="3"/>
      <c r="K28" s="3"/>
      <c r="L28" s="3"/>
      <c r="M28" s="3"/>
      <c r="N28" s="3"/>
      <c r="O28" s="35">
        <v>30.12</v>
      </c>
      <c r="P28" s="3" t="s">
        <v>49</v>
      </c>
      <c r="Q28" s="28" t="s">
        <v>57</v>
      </c>
      <c r="R28" s="28" t="s">
        <v>90</v>
      </c>
      <c r="S28" s="28">
        <v>31</v>
      </c>
      <c r="T28" s="43" t="s">
        <v>91</v>
      </c>
      <c r="U28" s="44"/>
      <c r="V28" s="44"/>
      <c r="W28" s="44"/>
      <c r="X28" s="19"/>
    </row>
    <row r="29" spans="1:24" ht="15" customHeight="1">
      <c r="A29" s="3">
        <v>23</v>
      </c>
      <c r="B29" s="3">
        <v>46</v>
      </c>
      <c r="C29" s="3">
        <v>26</v>
      </c>
      <c r="D29" s="3">
        <v>38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5">
        <v>30.03</v>
      </c>
      <c r="P29" s="3" t="s">
        <v>54</v>
      </c>
      <c r="Q29" s="28" t="s">
        <v>57</v>
      </c>
      <c r="R29" s="28">
        <v>6</v>
      </c>
      <c r="S29" s="28">
        <v>35</v>
      </c>
      <c r="T29" s="43"/>
      <c r="U29" s="44"/>
      <c r="V29" s="44"/>
      <c r="W29" s="44"/>
      <c r="X29" s="19"/>
    </row>
    <row r="30" spans="1:24" ht="15" customHeight="1">
      <c r="A30" s="3">
        <v>24</v>
      </c>
      <c r="B30" s="3">
        <v>46</v>
      </c>
      <c r="C30" s="3">
        <v>30</v>
      </c>
      <c r="D30" s="3">
        <v>34</v>
      </c>
      <c r="E30" s="3">
        <v>0.22</v>
      </c>
      <c r="F30" s="3" t="s">
        <v>71</v>
      </c>
      <c r="G30" s="3"/>
      <c r="H30" s="3"/>
      <c r="I30" s="3"/>
      <c r="J30" s="3"/>
      <c r="K30" s="3"/>
      <c r="L30" s="3"/>
      <c r="M30" s="3" t="s">
        <v>65</v>
      </c>
      <c r="N30" s="3"/>
      <c r="O30" s="35">
        <v>30.12</v>
      </c>
      <c r="P30" s="3" t="s">
        <v>54</v>
      </c>
      <c r="Q30" s="28" t="s">
        <v>81</v>
      </c>
      <c r="R30" s="28">
        <v>6</v>
      </c>
      <c r="S30" s="28">
        <v>17</v>
      </c>
      <c r="T30" s="43" t="s">
        <v>92</v>
      </c>
      <c r="U30" s="44"/>
      <c r="V30" s="44"/>
      <c r="W30" s="44"/>
      <c r="X30" s="19"/>
    </row>
    <row r="31" spans="1:24" ht="23.25" customHeight="1">
      <c r="A31" s="3">
        <v>25</v>
      </c>
      <c r="B31" s="3">
        <v>34</v>
      </c>
      <c r="C31" s="3">
        <v>27</v>
      </c>
      <c r="D31" s="3">
        <v>28</v>
      </c>
      <c r="E31" s="3">
        <v>0.75</v>
      </c>
      <c r="F31" s="41">
        <v>8</v>
      </c>
      <c r="G31" s="3">
        <v>4</v>
      </c>
      <c r="H31" s="3"/>
      <c r="I31" s="3"/>
      <c r="J31" s="3" t="s">
        <v>65</v>
      </c>
      <c r="K31" s="3" t="s">
        <v>65</v>
      </c>
      <c r="L31" s="3"/>
      <c r="M31" s="3" t="s">
        <v>65</v>
      </c>
      <c r="N31" s="3"/>
      <c r="O31" s="35">
        <v>30.2</v>
      </c>
      <c r="P31" s="3" t="s">
        <v>50</v>
      </c>
      <c r="Q31" s="28" t="s">
        <v>81</v>
      </c>
      <c r="R31" s="28">
        <v>2</v>
      </c>
      <c r="S31" s="28">
        <v>20</v>
      </c>
      <c r="T31" s="43" t="s">
        <v>94</v>
      </c>
      <c r="U31" s="44"/>
      <c r="V31" s="44"/>
      <c r="W31" s="44"/>
      <c r="X31" s="19"/>
    </row>
    <row r="32" spans="1:24" ht="23.25" customHeight="1">
      <c r="A32" s="3">
        <v>26</v>
      </c>
      <c r="B32" s="3">
        <v>36</v>
      </c>
      <c r="C32" s="3">
        <v>28</v>
      </c>
      <c r="D32" s="3">
        <v>31</v>
      </c>
      <c r="E32" s="3">
        <v>0.52</v>
      </c>
      <c r="F32" s="3">
        <v>0.1</v>
      </c>
      <c r="G32" s="3">
        <v>2</v>
      </c>
      <c r="H32" s="3"/>
      <c r="I32" s="3"/>
      <c r="J32" s="3" t="s">
        <v>65</v>
      </c>
      <c r="K32" s="3" t="s">
        <v>65</v>
      </c>
      <c r="L32" s="3"/>
      <c r="M32" s="3" t="s">
        <v>65</v>
      </c>
      <c r="N32" s="3"/>
      <c r="O32" s="35">
        <v>30.07</v>
      </c>
      <c r="P32" s="3" t="s">
        <v>54</v>
      </c>
      <c r="Q32" s="28" t="s">
        <v>93</v>
      </c>
      <c r="R32" s="28">
        <v>9</v>
      </c>
      <c r="S32" s="28">
        <v>26</v>
      </c>
      <c r="T32" s="43" t="s">
        <v>95</v>
      </c>
      <c r="U32" s="44"/>
      <c r="V32" s="44"/>
      <c r="W32" s="44"/>
      <c r="X32" s="19"/>
    </row>
    <row r="33" spans="1:24" ht="15" customHeight="1">
      <c r="A33" s="3">
        <v>27</v>
      </c>
      <c r="B33" s="3">
        <v>39</v>
      </c>
      <c r="C33" s="3">
        <v>29</v>
      </c>
      <c r="D33" s="3">
        <v>29</v>
      </c>
      <c r="E33" s="3" t="s">
        <v>71</v>
      </c>
      <c r="F33" s="3" t="s">
        <v>71</v>
      </c>
      <c r="G33" s="3" t="s">
        <v>71</v>
      </c>
      <c r="H33" s="3"/>
      <c r="I33" s="3"/>
      <c r="J33" s="3"/>
      <c r="K33" s="3"/>
      <c r="L33" s="3"/>
      <c r="M33" s="3"/>
      <c r="N33" s="3"/>
      <c r="O33" s="35">
        <v>30.21</v>
      </c>
      <c r="P33" s="3" t="s">
        <v>50</v>
      </c>
      <c r="Q33" s="28" t="s">
        <v>63</v>
      </c>
      <c r="R33" s="28">
        <v>2</v>
      </c>
      <c r="S33" s="28">
        <v>16</v>
      </c>
      <c r="T33" s="43" t="s">
        <v>96</v>
      </c>
      <c r="U33" s="44"/>
      <c r="V33" s="44"/>
      <c r="W33" s="44"/>
      <c r="X33" s="19"/>
    </row>
    <row r="34" spans="1:24" ht="15" customHeight="1">
      <c r="A34" s="3">
        <v>28</v>
      </c>
      <c r="B34" s="3">
        <v>47</v>
      </c>
      <c r="C34" s="3">
        <v>22</v>
      </c>
      <c r="D34" s="3">
        <v>43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5">
        <v>30.01</v>
      </c>
      <c r="P34" s="3" t="s">
        <v>49</v>
      </c>
      <c r="Q34" s="28" t="s">
        <v>50</v>
      </c>
      <c r="R34" s="28">
        <v>4</v>
      </c>
      <c r="S34" s="28">
        <v>14</v>
      </c>
      <c r="T34" s="43"/>
      <c r="U34" s="44"/>
      <c r="V34" s="44"/>
      <c r="W34" s="44"/>
      <c r="X34" s="19"/>
    </row>
    <row r="35" spans="1:24" ht="15" customHeight="1">
      <c r="A35" s="3">
        <v>29</v>
      </c>
      <c r="B35" s="3">
        <v>66</v>
      </c>
      <c r="C35" s="3">
        <v>42</v>
      </c>
      <c r="D35" s="3">
        <v>47</v>
      </c>
      <c r="E35" s="3">
        <v>0.41</v>
      </c>
      <c r="F35" s="3"/>
      <c r="G35" s="3"/>
      <c r="H35" s="3" t="s">
        <v>65</v>
      </c>
      <c r="I35" s="3"/>
      <c r="J35" s="3"/>
      <c r="K35" s="3"/>
      <c r="L35" s="3"/>
      <c r="M35" s="3"/>
      <c r="N35" s="3"/>
      <c r="O35" s="35">
        <v>29.67</v>
      </c>
      <c r="P35" s="3" t="s">
        <v>54</v>
      </c>
      <c r="Q35" s="28" t="s">
        <v>93</v>
      </c>
      <c r="R35" s="28">
        <v>15</v>
      </c>
      <c r="S35" s="28">
        <v>26</v>
      </c>
      <c r="T35" s="43" t="s">
        <v>97</v>
      </c>
      <c r="U35" s="44"/>
      <c r="V35" s="44"/>
      <c r="W35" s="44"/>
      <c r="X35" s="19"/>
    </row>
    <row r="36" spans="1:24" ht="15" customHeight="1">
      <c r="A36" s="3">
        <v>30</v>
      </c>
      <c r="B36" s="3">
        <v>58</v>
      </c>
      <c r="C36" s="3">
        <v>35</v>
      </c>
      <c r="D36" s="3">
        <v>38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5">
        <v>30.11</v>
      </c>
      <c r="P36" s="3" t="s">
        <v>54</v>
      </c>
      <c r="Q36" s="28" t="s">
        <v>63</v>
      </c>
      <c r="R36" s="28">
        <v>3</v>
      </c>
      <c r="S36" s="28">
        <v>27</v>
      </c>
      <c r="T36" s="43"/>
      <c r="U36" s="44"/>
      <c r="V36" s="44"/>
      <c r="W36" s="44"/>
      <c r="X36" s="19"/>
    </row>
    <row r="37" spans="1:24" ht="15" customHeight="1">
      <c r="A37" s="3">
        <v>31</v>
      </c>
      <c r="B37" s="3">
        <v>55</v>
      </c>
      <c r="C37" s="3">
        <v>31</v>
      </c>
      <c r="D37" s="3">
        <v>44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5">
        <v>29.89</v>
      </c>
      <c r="P37" s="3" t="s">
        <v>49</v>
      </c>
      <c r="Q37" s="28" t="s">
        <v>98</v>
      </c>
      <c r="R37" s="28">
        <v>3</v>
      </c>
      <c r="S37" s="28">
        <v>25</v>
      </c>
      <c r="T37" s="43" t="s">
        <v>104</v>
      </c>
      <c r="U37" s="44"/>
      <c r="V37" s="44"/>
      <c r="W37" s="44"/>
      <c r="X37" s="19"/>
    </row>
    <row r="38" spans="1:24" ht="15" customHeight="1">
      <c r="A38" s="56" t="s">
        <v>19</v>
      </c>
      <c r="B38" s="38">
        <f>SUM(B7:B37)</f>
        <v>1502</v>
      </c>
      <c r="C38" s="38">
        <f>SUM(C7:C37)</f>
        <v>877</v>
      </c>
      <c r="D38" s="24"/>
      <c r="E38" s="27">
        <f>SUM(E7:E37)</f>
        <v>3.6700000000000004</v>
      </c>
      <c r="F38" s="26">
        <f>SUM(F7:F37)</f>
        <v>10.799999999999999</v>
      </c>
      <c r="G38" s="24"/>
      <c r="H38" s="25"/>
      <c r="I38" s="25"/>
      <c r="J38" s="25"/>
      <c r="K38" s="25"/>
      <c r="L38" s="25"/>
      <c r="M38" s="25"/>
      <c r="N38" s="25"/>
      <c r="O38" s="24"/>
      <c r="P38" s="24"/>
      <c r="Q38" s="29"/>
      <c r="R38" s="29"/>
      <c r="S38" s="29"/>
      <c r="T38" s="45"/>
      <c r="U38" s="46"/>
      <c r="V38" s="46"/>
      <c r="W38" s="46"/>
      <c r="X38" s="19"/>
    </row>
    <row r="39" spans="1:24" ht="15" customHeight="1">
      <c r="A39" s="61"/>
      <c r="B39" s="39">
        <f>SUM(B7:B37)/COUNT(B7:B37)</f>
        <v>48.45161290322581</v>
      </c>
      <c r="C39" s="39">
        <f>SUM(C7:C37)/COUNT(C7:C37)</f>
        <v>28.29032258064516</v>
      </c>
      <c r="D39" s="39">
        <f>((B38+C38)/2)/COUNT(B7:B37)</f>
        <v>38.37096774193548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30"/>
      <c r="R39" s="30"/>
      <c r="S39" s="30"/>
      <c r="T39" s="47"/>
      <c r="U39" s="48"/>
      <c r="V39" s="48"/>
      <c r="W39" s="48"/>
      <c r="X39" s="19"/>
    </row>
    <row r="40" spans="1:24" ht="12.75">
      <c r="A40" s="10"/>
      <c r="T40" s="11"/>
      <c r="U40" s="11"/>
      <c r="V40" s="11"/>
      <c r="W40" s="10"/>
      <c r="X40" s="11"/>
    </row>
    <row r="41" ht="12.75">
      <c r="A41" s="31" t="s">
        <v>36</v>
      </c>
    </row>
    <row r="43" spans="1:22" ht="12.75">
      <c r="A43" s="31" t="s">
        <v>37</v>
      </c>
      <c r="G43" s="32">
        <f>B39</f>
        <v>48.45161290322581</v>
      </c>
      <c r="J43" s="31" t="s">
        <v>42</v>
      </c>
      <c r="Q43" s="33">
        <f>E38</f>
        <v>3.6700000000000004</v>
      </c>
      <c r="T43" s="34" t="s">
        <v>46</v>
      </c>
      <c r="U43" s="34"/>
      <c r="V43" s="37">
        <f>AVERAGE(O7:O37)</f>
        <v>30.086129032258064</v>
      </c>
    </row>
    <row r="44" spans="1:22" ht="12.75">
      <c r="A44" s="31" t="s">
        <v>38</v>
      </c>
      <c r="G44" s="32">
        <f>C39</f>
        <v>28.29032258064516</v>
      </c>
      <c r="J44" s="31" t="s">
        <v>43</v>
      </c>
      <c r="Q44" s="32">
        <f>F38</f>
        <v>10.799999999999999</v>
      </c>
      <c r="T44" s="31" t="s">
        <v>75</v>
      </c>
      <c r="V44" s="42" t="s">
        <v>99</v>
      </c>
    </row>
    <row r="45" spans="1:22" ht="12.75">
      <c r="A45" s="31" t="s">
        <v>39</v>
      </c>
      <c r="G45" s="32">
        <f>D39</f>
        <v>38.37096774193548</v>
      </c>
      <c r="J45" s="31"/>
      <c r="T45" s="31" t="s">
        <v>76</v>
      </c>
      <c r="V45" s="42" t="s">
        <v>100</v>
      </c>
    </row>
    <row r="46" spans="1:18" ht="12.75">
      <c r="A46" s="31" t="s">
        <v>40</v>
      </c>
      <c r="G46">
        <f>MAX(B7:B37)</f>
        <v>69</v>
      </c>
      <c r="H46" t="s">
        <v>101</v>
      </c>
      <c r="J46" s="31" t="s">
        <v>44</v>
      </c>
      <c r="Q46">
        <f>MAX(S7:S37)</f>
        <v>52</v>
      </c>
      <c r="R46" t="s">
        <v>103</v>
      </c>
    </row>
    <row r="47" spans="1:17" ht="12.75">
      <c r="A47" s="31" t="s">
        <v>41</v>
      </c>
      <c r="G47">
        <f>MIN(C7:C37)</f>
        <v>6</v>
      </c>
      <c r="H47" t="s">
        <v>102</v>
      </c>
      <c r="J47" s="31" t="s">
        <v>45</v>
      </c>
      <c r="Q47">
        <f>AVERAGE(S7:S37)</f>
        <v>24.580645161290324</v>
      </c>
    </row>
  </sheetData>
  <mergeCells count="57">
    <mergeCell ref="Q3:S3"/>
    <mergeCell ref="S4:S6"/>
    <mergeCell ref="Q4:R4"/>
    <mergeCell ref="Q5:Q6"/>
    <mergeCell ref="R5:R6"/>
    <mergeCell ref="I4:I6"/>
    <mergeCell ref="J4:J6"/>
    <mergeCell ref="A38:A39"/>
    <mergeCell ref="O3:O6"/>
    <mergeCell ref="M4:M6"/>
    <mergeCell ref="N4:N6"/>
    <mergeCell ref="A3:A6"/>
    <mergeCell ref="D4:D6"/>
    <mergeCell ref="E3:G3"/>
    <mergeCell ref="E4:F5"/>
    <mergeCell ref="B3:D3"/>
    <mergeCell ref="B4:C5"/>
    <mergeCell ref="T7:W7"/>
    <mergeCell ref="G4:G6"/>
    <mergeCell ref="H3:N3"/>
    <mergeCell ref="H4:H6"/>
    <mergeCell ref="K4:K6"/>
    <mergeCell ref="L4:L6"/>
    <mergeCell ref="P3:P6"/>
    <mergeCell ref="T3:W3"/>
    <mergeCell ref="T8:W8"/>
    <mergeCell ref="T9:W9"/>
    <mergeCell ref="T10:W10"/>
    <mergeCell ref="T11:W11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T32:W32"/>
    <mergeCell ref="T33:W33"/>
    <mergeCell ref="T38:W38"/>
    <mergeCell ref="T39:W39"/>
    <mergeCell ref="T34:W34"/>
    <mergeCell ref="T35:W35"/>
    <mergeCell ref="T36:W36"/>
    <mergeCell ref="T37:W37"/>
  </mergeCells>
  <printOptions horizontalCentered="1" verticalCentered="1"/>
  <pageMargins left="0.5" right="0.5" top="0.5" bottom="0.5" header="0.25" footer="0.25"/>
  <pageSetup horizontalDpi="300" verticalDpi="300" orientation="landscape" scale="70" r:id="rId1"/>
  <headerFooter alignWithMargins="0">
    <oddHeader>&amp;C&amp;"Arial,Bold"METEOROLOGICAL OBSERVATIONS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Bertuzzi</dc:creator>
  <cp:keywords/>
  <dc:description/>
  <cp:lastModifiedBy> </cp:lastModifiedBy>
  <cp:lastPrinted>2002-04-01T12:58:28Z</cp:lastPrinted>
  <dcterms:created xsi:type="dcterms:W3CDTF">2000-10-03T23:25:08Z</dcterms:created>
  <dcterms:modified xsi:type="dcterms:W3CDTF">2002-04-01T13:55:10Z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-1800706052</vt:i4>
  </property>
  <property fmtid="{D5CDD505-2E9C-101B-9397-08002B2CF9AE}" pid="4" name="_EmailSubje">
    <vt:lpwstr>March 2002 Spreadsheet (Weather Observations) from Lodi 2S</vt:lpwstr>
  </property>
  <property fmtid="{D5CDD505-2E9C-101B-9397-08002B2CF9AE}" pid="5" name="_AuthorEma">
    <vt:lpwstr>blizzard78@worldnet.att.net</vt:lpwstr>
  </property>
  <property fmtid="{D5CDD505-2E9C-101B-9397-08002B2CF9AE}" pid="6" name="_AuthorEmailDisplayNa">
    <vt:lpwstr>Matt Higgins</vt:lpwstr>
  </property>
</Properties>
</file>